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10" windowHeight="9430" activeTab="0"/>
  </bookViews>
  <sheets>
    <sheet name="ОГЭ математика" sheetId="1" r:id="rId1"/>
    <sheet name="ОГЭ русский язык" sheetId="2" r:id="rId2"/>
  </sheets>
  <definedNames/>
  <calcPr fullCalcOnLoad="1"/>
</workbook>
</file>

<file path=xl/sharedStrings.xml><?xml version="1.0" encoding="utf-8"?>
<sst xmlns="http://schemas.openxmlformats.org/spreadsheetml/2006/main" count="56" uniqueCount="36">
  <si>
    <t>количество 
участников мониторинга</t>
  </si>
  <si>
    <t>сумма первичных баллов</t>
  </si>
  <si>
    <t>средний первичный балл за работу</t>
  </si>
  <si>
    <t>Математика</t>
  </si>
  <si>
    <t>Результаты мониторинга уровня учебных достижений обучающихся 9 классов</t>
  </si>
  <si>
    <t>количество 
обучающихся  9 классов, сдающих экзамен в форме ОГЭ</t>
  </si>
  <si>
    <t>количество участников мониторинга</t>
  </si>
  <si>
    <t xml:space="preserve"> набравших "0" баллов</t>
  </si>
  <si>
    <t>набравших "пороговый" балл - 8</t>
  </si>
  <si>
    <t>Форма 2.1</t>
  </si>
  <si>
    <t>ОО</t>
  </si>
  <si>
    <t>Зиминское городское муниципальное образование</t>
  </si>
  <si>
    <t>МБОУ "Зиминский лицей"</t>
  </si>
  <si>
    <t>МБОУ "СОШ № 5"</t>
  </si>
  <si>
    <t>МБОУ "СОШ №7"</t>
  </si>
  <si>
    <t>МБОУ "СОШ № 9"</t>
  </si>
  <si>
    <t>МБОУ СОШ № 10</t>
  </si>
  <si>
    <t>МБОУ "СОШ № 26"</t>
  </si>
  <si>
    <t>МБОУ "СОШ №1"</t>
  </si>
  <si>
    <t>МБОУ "СОШ №8"</t>
  </si>
  <si>
    <t>ИТОГО:</t>
  </si>
  <si>
    <r>
      <t xml:space="preserve">не преодолевших мин. порог </t>
    </r>
    <r>
      <rPr>
        <b/>
        <sz val="8"/>
        <rFont val="Times New Roman"/>
        <family val="1"/>
      </rPr>
      <t>из-за модуля "Геометрия"</t>
    </r>
  </si>
  <si>
    <t>"2"</t>
  </si>
  <si>
    <t>"3"</t>
  </si>
  <si>
    <t>"4"</t>
  </si>
  <si>
    <t>"5"</t>
  </si>
  <si>
    <t>%</t>
  </si>
  <si>
    <t>Форма 2.2</t>
  </si>
  <si>
    <t>Предмет</t>
  </si>
  <si>
    <t>Русский язык</t>
  </si>
  <si>
    <t>набравших "пороговый" балл - 15</t>
  </si>
  <si>
    <t xml:space="preserve">набравших MAX первичный балл - 33
</t>
  </si>
  <si>
    <r>
      <t xml:space="preserve">% </t>
    </r>
    <r>
      <rPr>
        <sz val="10"/>
        <rFont val="Times New Roman"/>
        <family val="1"/>
      </rPr>
      <t>качества</t>
    </r>
  </si>
  <si>
    <t xml:space="preserve">% </t>
  </si>
  <si>
    <t>Всего</t>
  </si>
  <si>
    <r>
      <t xml:space="preserve">% </t>
    </r>
    <r>
      <rPr>
        <sz val="12"/>
        <rFont val="Times New Roman"/>
        <family val="1"/>
      </rPr>
      <t>качества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</si>
</sst>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"/>
  </numFmts>
  <fonts count="4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4" fillId="32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178" fontId="9" fillId="32" borderId="10" xfId="0" applyNumberFormat="1" applyFont="1" applyFill="1" applyBorder="1" applyAlignment="1">
      <alignment horizontal="center" vertical="center"/>
    </xf>
    <xf numFmtId="178" fontId="45" fillId="0" borderId="10" xfId="0" applyNumberFormat="1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" fontId="9" fillId="3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78" fontId="9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5">
      <selection activeCell="I6" sqref="I6:N6"/>
    </sheetView>
  </sheetViews>
  <sheetFormatPr defaultColWidth="9.00390625" defaultRowHeight="12.75"/>
  <cols>
    <col min="1" max="1" width="11.25390625" style="1" customWidth="1"/>
    <col min="2" max="2" width="10.875" style="1" customWidth="1"/>
    <col min="3" max="3" width="10.00390625" style="1" customWidth="1"/>
    <col min="4" max="4" width="10.125" style="1" customWidth="1"/>
    <col min="5" max="5" width="10.50390625" style="1" customWidth="1"/>
    <col min="6" max="6" width="11.50390625" style="1" customWidth="1"/>
    <col min="7" max="7" width="7.00390625" style="1" customWidth="1"/>
    <col min="8" max="9" width="10.375" style="1" customWidth="1"/>
    <col min="10" max="10" width="6.625" style="1" customWidth="1"/>
    <col min="11" max="13" width="10.875" style="1" customWidth="1"/>
    <col min="14" max="14" width="8.25390625" style="1" customWidth="1"/>
    <col min="15" max="16384" width="8.75390625" style="1" customWidth="1"/>
  </cols>
  <sheetData>
    <row r="1" ht="12.75">
      <c r="M1" s="1" t="s">
        <v>9</v>
      </c>
    </row>
    <row r="2" spans="1:13" ht="15">
      <c r="A2" s="23" t="s">
        <v>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2" customFormat="1" ht="21.75" customHeight="1">
      <c r="A3" s="3" t="s">
        <v>11</v>
      </c>
      <c r="F3" s="24" t="s">
        <v>3</v>
      </c>
      <c r="G3" s="24"/>
      <c r="H3" s="4"/>
      <c r="I3" s="4"/>
      <c r="J3" s="4"/>
      <c r="K3" s="4"/>
      <c r="L3" s="4"/>
      <c r="M3" s="4"/>
    </row>
    <row r="4" spans="1:13" s="2" customFormat="1" ht="21.75" customHeight="1">
      <c r="A4" s="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2" customFormat="1" ht="17.25" customHeight="1">
      <c r="A5" s="25" t="s">
        <v>10</v>
      </c>
      <c r="B5" s="25" t="s">
        <v>5</v>
      </c>
      <c r="C5" s="25" t="s">
        <v>0</v>
      </c>
      <c r="D5" s="25" t="s">
        <v>1</v>
      </c>
      <c r="E5" s="25" t="s">
        <v>2</v>
      </c>
      <c r="F5" s="22" t="s">
        <v>6</v>
      </c>
      <c r="G5" s="22"/>
      <c r="H5" s="22"/>
      <c r="I5" s="22"/>
      <c r="J5" s="22"/>
      <c r="K5" s="22"/>
      <c r="L5" s="22"/>
      <c r="M5" s="22"/>
      <c r="N5" s="22"/>
    </row>
    <row r="6" spans="1:14" s="6" customFormat="1" ht="51.75" customHeight="1">
      <c r="A6" s="25"/>
      <c r="B6" s="25"/>
      <c r="C6" s="25"/>
      <c r="D6" s="25"/>
      <c r="E6" s="25"/>
      <c r="F6" s="5" t="s">
        <v>21</v>
      </c>
      <c r="G6" s="5" t="s">
        <v>7</v>
      </c>
      <c r="H6" s="5" t="s">
        <v>8</v>
      </c>
      <c r="I6" s="15" t="s">
        <v>22</v>
      </c>
      <c r="J6" s="15" t="s">
        <v>26</v>
      </c>
      <c r="K6" s="15" t="s">
        <v>23</v>
      </c>
      <c r="L6" s="15" t="s">
        <v>24</v>
      </c>
      <c r="M6" s="15" t="s">
        <v>25</v>
      </c>
      <c r="N6" s="15" t="s">
        <v>32</v>
      </c>
    </row>
    <row r="7" spans="1:14" ht="25.5">
      <c r="A7" s="8" t="s">
        <v>18</v>
      </c>
      <c r="B7" s="9">
        <v>33</v>
      </c>
      <c r="C7" s="9">
        <v>33</v>
      </c>
      <c r="D7" s="9">
        <v>358</v>
      </c>
      <c r="E7" s="14">
        <f aca="true" t="shared" si="0" ref="E7:E12">D7/C7</f>
        <v>10.848484848484848</v>
      </c>
      <c r="F7" s="9">
        <v>1</v>
      </c>
      <c r="G7" s="9">
        <v>0</v>
      </c>
      <c r="H7" s="9">
        <v>3</v>
      </c>
      <c r="I7" s="9">
        <v>7</v>
      </c>
      <c r="J7" s="10">
        <f aca="true" t="shared" si="1" ref="J7:J15">I7/C7*100</f>
        <v>21.21212121212121</v>
      </c>
      <c r="K7" s="9">
        <v>19</v>
      </c>
      <c r="L7" s="9">
        <v>7</v>
      </c>
      <c r="M7" s="9">
        <v>0</v>
      </c>
      <c r="N7" s="14">
        <f aca="true" t="shared" si="2" ref="N7:N15">(L7+M7)/C7*100</f>
        <v>21.21212121212121</v>
      </c>
    </row>
    <row r="8" spans="1:14" ht="25.5">
      <c r="A8" s="8" t="s">
        <v>13</v>
      </c>
      <c r="B8" s="9">
        <v>40</v>
      </c>
      <c r="C8" s="9">
        <v>40</v>
      </c>
      <c r="D8" s="9">
        <v>363</v>
      </c>
      <c r="E8" s="13">
        <f t="shared" si="0"/>
        <v>9.075</v>
      </c>
      <c r="F8" s="9">
        <v>5</v>
      </c>
      <c r="G8" s="9">
        <v>1</v>
      </c>
      <c r="H8" s="9">
        <v>6</v>
      </c>
      <c r="I8" s="9">
        <v>17</v>
      </c>
      <c r="J8" s="13">
        <f t="shared" si="1"/>
        <v>42.5</v>
      </c>
      <c r="K8" s="9">
        <v>17</v>
      </c>
      <c r="L8" s="9">
        <v>6</v>
      </c>
      <c r="M8" s="9">
        <v>0</v>
      </c>
      <c r="N8" s="10">
        <f t="shared" si="2"/>
        <v>15</v>
      </c>
    </row>
    <row r="9" spans="1:14" ht="25.5">
      <c r="A9" s="8" t="s">
        <v>14</v>
      </c>
      <c r="B9" s="9">
        <v>54</v>
      </c>
      <c r="C9" s="9">
        <v>53</v>
      </c>
      <c r="D9" s="9">
        <v>534</v>
      </c>
      <c r="E9" s="14">
        <f t="shared" si="0"/>
        <v>10.075471698113208</v>
      </c>
      <c r="F9" s="9">
        <v>2</v>
      </c>
      <c r="G9" s="9">
        <v>0</v>
      </c>
      <c r="H9" s="9">
        <v>9</v>
      </c>
      <c r="I9" s="9">
        <v>14</v>
      </c>
      <c r="J9" s="10">
        <f t="shared" si="1"/>
        <v>26.41509433962264</v>
      </c>
      <c r="K9" s="9">
        <v>29</v>
      </c>
      <c r="L9" s="9">
        <v>9</v>
      </c>
      <c r="M9" s="9">
        <v>1</v>
      </c>
      <c r="N9" s="14">
        <f t="shared" si="2"/>
        <v>18.867924528301888</v>
      </c>
    </row>
    <row r="10" spans="1:14" ht="25.5">
      <c r="A10" s="8" t="s">
        <v>19</v>
      </c>
      <c r="B10" s="9">
        <v>41</v>
      </c>
      <c r="C10" s="9">
        <v>41</v>
      </c>
      <c r="D10" s="9">
        <v>313</v>
      </c>
      <c r="E10" s="13">
        <v>7.6</v>
      </c>
      <c r="F10" s="9">
        <v>2</v>
      </c>
      <c r="G10" s="9">
        <v>2</v>
      </c>
      <c r="H10" s="9">
        <v>3</v>
      </c>
      <c r="I10" s="9">
        <v>24</v>
      </c>
      <c r="J10" s="13">
        <f t="shared" si="1"/>
        <v>58.536585365853654</v>
      </c>
      <c r="K10" s="9">
        <v>13</v>
      </c>
      <c r="L10" s="9">
        <v>4</v>
      </c>
      <c r="M10" s="9">
        <v>0</v>
      </c>
      <c r="N10" s="10">
        <f t="shared" si="2"/>
        <v>9.75609756097561</v>
      </c>
    </row>
    <row r="11" spans="1:14" ht="25.5">
      <c r="A11" s="8" t="s">
        <v>15</v>
      </c>
      <c r="B11" s="9">
        <v>40</v>
      </c>
      <c r="C11" s="9">
        <v>38</v>
      </c>
      <c r="D11" s="9">
        <v>359</v>
      </c>
      <c r="E11" s="13">
        <f t="shared" si="0"/>
        <v>9.447368421052632</v>
      </c>
      <c r="F11" s="9">
        <v>2</v>
      </c>
      <c r="G11" s="9">
        <v>0</v>
      </c>
      <c r="H11" s="9">
        <v>2</v>
      </c>
      <c r="I11" s="9">
        <v>11</v>
      </c>
      <c r="J11" s="10">
        <f t="shared" si="1"/>
        <v>28.947368421052634</v>
      </c>
      <c r="K11" s="9">
        <v>24</v>
      </c>
      <c r="L11" s="9">
        <v>3</v>
      </c>
      <c r="M11" s="9">
        <v>0</v>
      </c>
      <c r="N11" s="10">
        <f t="shared" si="2"/>
        <v>7.894736842105263</v>
      </c>
    </row>
    <row r="12" spans="1:14" ht="25.5">
      <c r="A12" s="8" t="s">
        <v>16</v>
      </c>
      <c r="B12" s="9">
        <v>38</v>
      </c>
      <c r="C12" s="9">
        <v>37</v>
      </c>
      <c r="D12" s="9">
        <v>344</v>
      </c>
      <c r="E12" s="13">
        <f t="shared" si="0"/>
        <v>9.297297297297296</v>
      </c>
      <c r="F12" s="9">
        <v>1</v>
      </c>
      <c r="G12" s="9">
        <v>0</v>
      </c>
      <c r="H12" s="9">
        <v>3</v>
      </c>
      <c r="I12" s="9">
        <v>11</v>
      </c>
      <c r="J12" s="10">
        <f t="shared" si="1"/>
        <v>29.72972972972973</v>
      </c>
      <c r="K12" s="9">
        <v>21</v>
      </c>
      <c r="L12" s="9">
        <v>5</v>
      </c>
      <c r="M12" s="9">
        <v>0</v>
      </c>
      <c r="N12" s="10">
        <f t="shared" si="2"/>
        <v>13.513513513513514</v>
      </c>
    </row>
    <row r="13" spans="1:14" ht="25.5">
      <c r="A13" s="8" t="s">
        <v>17</v>
      </c>
      <c r="B13" s="9">
        <v>70</v>
      </c>
      <c r="C13" s="9">
        <v>67</v>
      </c>
      <c r="D13" s="9">
        <v>674</v>
      </c>
      <c r="E13" s="14">
        <v>10.06</v>
      </c>
      <c r="F13" s="9">
        <v>5</v>
      </c>
      <c r="G13" s="9">
        <v>2</v>
      </c>
      <c r="H13" s="9">
        <v>5</v>
      </c>
      <c r="I13" s="9">
        <v>20</v>
      </c>
      <c r="J13" s="10">
        <f t="shared" si="1"/>
        <v>29.850746268656714</v>
      </c>
      <c r="K13" s="9">
        <v>35</v>
      </c>
      <c r="L13" s="9">
        <v>12</v>
      </c>
      <c r="M13" s="9">
        <v>0</v>
      </c>
      <c r="N13" s="14">
        <f t="shared" si="2"/>
        <v>17.91044776119403</v>
      </c>
    </row>
    <row r="14" spans="1:14" ht="39">
      <c r="A14" s="8" t="s">
        <v>12</v>
      </c>
      <c r="B14" s="9">
        <v>24</v>
      </c>
      <c r="C14" s="9">
        <v>23</v>
      </c>
      <c r="D14" s="9">
        <v>309</v>
      </c>
      <c r="E14" s="14">
        <f>D14/C14</f>
        <v>13.434782608695652</v>
      </c>
      <c r="F14" s="9">
        <v>1</v>
      </c>
      <c r="G14" s="9">
        <v>0</v>
      </c>
      <c r="H14" s="9">
        <v>0</v>
      </c>
      <c r="I14" s="9">
        <v>3</v>
      </c>
      <c r="J14" s="10">
        <f>I14/C14*100</f>
        <v>13.043478260869565</v>
      </c>
      <c r="K14" s="9">
        <v>11</v>
      </c>
      <c r="L14" s="9">
        <v>8</v>
      </c>
      <c r="M14" s="9">
        <v>1</v>
      </c>
      <c r="N14" s="14">
        <f>(L14+M14)/C14*100</f>
        <v>39.130434782608695</v>
      </c>
    </row>
    <row r="15" spans="1:14" ht="17.25">
      <c r="A15" s="7" t="s">
        <v>20</v>
      </c>
      <c r="B15" s="11">
        <f>SUM(B7:B14)</f>
        <v>340</v>
      </c>
      <c r="C15" s="11">
        <f>SUM(C7:C14)</f>
        <v>332</v>
      </c>
      <c r="D15" s="11">
        <f>SUM(D7:D14)</f>
        <v>3254</v>
      </c>
      <c r="E15" s="21">
        <f>D15/C15</f>
        <v>9.801204819277109</v>
      </c>
      <c r="F15" s="11">
        <f>SUM(F7:F14)</f>
        <v>19</v>
      </c>
      <c r="G15" s="11">
        <f>SUM(G7:G14)</f>
        <v>5</v>
      </c>
      <c r="H15" s="11">
        <f>SUM(H7:H14)</f>
        <v>31</v>
      </c>
      <c r="I15" s="11">
        <f>SUM(I7:I14)</f>
        <v>107</v>
      </c>
      <c r="J15" s="12">
        <f t="shared" si="1"/>
        <v>32.22891566265061</v>
      </c>
      <c r="K15" s="11">
        <f>SUM(K7:K14)</f>
        <v>169</v>
      </c>
      <c r="L15" s="11">
        <f>SUM(L7:L14)</f>
        <v>54</v>
      </c>
      <c r="M15" s="11">
        <f>SUM(M7:M14)</f>
        <v>2</v>
      </c>
      <c r="N15" s="12">
        <f t="shared" si="2"/>
        <v>16.867469879518072</v>
      </c>
    </row>
  </sheetData>
  <sheetProtection/>
  <mergeCells count="8">
    <mergeCell ref="F5:N5"/>
    <mergeCell ref="A2:M2"/>
    <mergeCell ref="F3:G3"/>
    <mergeCell ref="D5:D6"/>
    <mergeCell ref="E5:E6"/>
    <mergeCell ref="A5:A6"/>
    <mergeCell ref="B5:B6"/>
    <mergeCell ref="C5:C6"/>
  </mergeCells>
  <printOptions/>
  <pageMargins left="0.35433070866141736" right="0.35433070866141736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5">
      <selection activeCell="F6" sqref="F6"/>
    </sheetView>
  </sheetViews>
  <sheetFormatPr defaultColWidth="9.00390625" defaultRowHeight="12.75"/>
  <cols>
    <col min="1" max="1" width="10.50390625" style="0" customWidth="1"/>
    <col min="13" max="13" width="9.50390625" style="0" customWidth="1"/>
  </cols>
  <sheetData>
    <row r="1" ht="12">
      <c r="L1" t="s">
        <v>27</v>
      </c>
    </row>
    <row r="2" ht="12">
      <c r="A2" t="s">
        <v>4</v>
      </c>
    </row>
    <row r="3" spans="1:7" ht="12">
      <c r="A3" t="s">
        <v>11</v>
      </c>
      <c r="F3" t="s">
        <v>28</v>
      </c>
      <c r="G3" t="s">
        <v>29</v>
      </c>
    </row>
    <row r="5" spans="1:13" ht="12.75">
      <c r="A5" s="25" t="s">
        <v>10</v>
      </c>
      <c r="B5" s="25" t="s">
        <v>34</v>
      </c>
      <c r="C5" s="25" t="s">
        <v>0</v>
      </c>
      <c r="D5" s="25" t="s">
        <v>1</v>
      </c>
      <c r="E5" s="25" t="s">
        <v>2</v>
      </c>
      <c r="F5" s="26" t="s">
        <v>6</v>
      </c>
      <c r="G5" s="27"/>
      <c r="H5" s="27"/>
      <c r="I5" s="27"/>
      <c r="J5" s="27"/>
      <c r="K5" s="27"/>
      <c r="L5" s="27"/>
      <c r="M5" s="28"/>
    </row>
    <row r="6" spans="1:13" ht="52.5">
      <c r="A6" s="25"/>
      <c r="B6" s="25"/>
      <c r="C6" s="25"/>
      <c r="D6" s="25"/>
      <c r="E6" s="25"/>
      <c r="F6" s="5" t="s">
        <v>30</v>
      </c>
      <c r="G6" s="5" t="s">
        <v>31</v>
      </c>
      <c r="H6" s="15" t="s">
        <v>22</v>
      </c>
      <c r="I6" s="15" t="s">
        <v>33</v>
      </c>
      <c r="J6" s="15" t="s">
        <v>23</v>
      </c>
      <c r="K6" s="15" t="s">
        <v>24</v>
      </c>
      <c r="L6" s="15" t="s">
        <v>25</v>
      </c>
      <c r="M6" s="15" t="s">
        <v>35</v>
      </c>
    </row>
    <row r="7" spans="1:13" ht="25.5">
      <c r="A7" s="8" t="s">
        <v>18</v>
      </c>
      <c r="B7" s="9">
        <v>33</v>
      </c>
      <c r="C7" s="9">
        <v>33</v>
      </c>
      <c r="D7" s="9">
        <v>712</v>
      </c>
      <c r="E7" s="14">
        <v>21.6</v>
      </c>
      <c r="F7" s="9">
        <v>1</v>
      </c>
      <c r="G7" s="9">
        <v>0</v>
      </c>
      <c r="H7" s="9">
        <v>5</v>
      </c>
      <c r="I7" s="10">
        <f>H7/C7*100</f>
        <v>15.151515151515152</v>
      </c>
      <c r="J7" s="19">
        <v>13</v>
      </c>
      <c r="K7" s="9">
        <v>13</v>
      </c>
      <c r="L7" s="9">
        <v>2</v>
      </c>
      <c r="M7" s="14">
        <f aca="true" t="shared" si="0" ref="M7:M15">(K7+L7)/C7*100</f>
        <v>45.45454545454545</v>
      </c>
    </row>
    <row r="8" spans="1:13" ht="25.5">
      <c r="A8" s="8" t="s">
        <v>13</v>
      </c>
      <c r="B8" s="9">
        <v>40</v>
      </c>
      <c r="C8" s="9">
        <v>39</v>
      </c>
      <c r="D8" s="9">
        <v>277</v>
      </c>
      <c r="E8" s="14">
        <v>7.1</v>
      </c>
      <c r="F8" s="9">
        <v>5</v>
      </c>
      <c r="G8" s="9">
        <v>0</v>
      </c>
      <c r="H8" s="9">
        <v>11</v>
      </c>
      <c r="I8" s="13">
        <f aca="true" t="shared" si="1" ref="I8:I15">H8/C8*100</f>
        <v>28.205128205128204</v>
      </c>
      <c r="J8" s="20">
        <v>23</v>
      </c>
      <c r="K8" s="9">
        <v>4</v>
      </c>
      <c r="L8" s="9">
        <v>1</v>
      </c>
      <c r="M8" s="10">
        <f t="shared" si="0"/>
        <v>12.82051282051282</v>
      </c>
    </row>
    <row r="9" spans="1:13" ht="25.5">
      <c r="A9" s="8" t="s">
        <v>14</v>
      </c>
      <c r="B9" s="9">
        <v>54</v>
      </c>
      <c r="C9" s="9">
        <v>54</v>
      </c>
      <c r="D9" s="9">
        <v>1211</v>
      </c>
      <c r="E9" s="14">
        <v>22.4</v>
      </c>
      <c r="F9" s="9">
        <v>2</v>
      </c>
      <c r="G9" s="9">
        <v>1</v>
      </c>
      <c r="H9" s="9">
        <v>7</v>
      </c>
      <c r="I9" s="10">
        <f t="shared" si="1"/>
        <v>12.962962962962962</v>
      </c>
      <c r="J9" s="19">
        <v>18</v>
      </c>
      <c r="K9" s="9">
        <v>21</v>
      </c>
      <c r="L9" s="9">
        <v>8</v>
      </c>
      <c r="M9" s="14">
        <f t="shared" si="0"/>
        <v>53.70370370370371</v>
      </c>
    </row>
    <row r="10" spans="1:13" ht="25.5">
      <c r="A10" s="8" t="s">
        <v>19</v>
      </c>
      <c r="B10" s="9">
        <v>41</v>
      </c>
      <c r="C10" s="9">
        <v>39</v>
      </c>
      <c r="D10" s="9">
        <v>685</v>
      </c>
      <c r="E10" s="14">
        <v>17.6</v>
      </c>
      <c r="F10" s="9">
        <v>4</v>
      </c>
      <c r="G10" s="9">
        <v>0</v>
      </c>
      <c r="H10" s="9">
        <v>13</v>
      </c>
      <c r="I10" s="13">
        <f t="shared" si="1"/>
        <v>33.33333333333333</v>
      </c>
      <c r="J10" s="20">
        <v>18</v>
      </c>
      <c r="K10" s="9">
        <v>2</v>
      </c>
      <c r="L10" s="9">
        <v>6</v>
      </c>
      <c r="M10" s="10">
        <f t="shared" si="0"/>
        <v>20.51282051282051</v>
      </c>
    </row>
    <row r="11" spans="1:13" ht="25.5">
      <c r="A11" s="8" t="s">
        <v>15</v>
      </c>
      <c r="B11" s="9">
        <v>40</v>
      </c>
      <c r="C11" s="9">
        <v>40</v>
      </c>
      <c r="D11" s="9">
        <v>751</v>
      </c>
      <c r="E11" s="14">
        <v>18.8</v>
      </c>
      <c r="F11" s="9">
        <v>3</v>
      </c>
      <c r="G11" s="9">
        <v>0</v>
      </c>
      <c r="H11" s="9">
        <v>8</v>
      </c>
      <c r="I11" s="13">
        <f t="shared" si="1"/>
        <v>20</v>
      </c>
      <c r="J11" s="20">
        <v>23</v>
      </c>
      <c r="K11" s="9">
        <v>8</v>
      </c>
      <c r="L11" s="9">
        <v>1</v>
      </c>
      <c r="M11" s="10">
        <f t="shared" si="0"/>
        <v>22.5</v>
      </c>
    </row>
    <row r="12" spans="1:13" ht="25.5">
      <c r="A12" s="8" t="s">
        <v>16</v>
      </c>
      <c r="B12" s="9">
        <v>38</v>
      </c>
      <c r="C12" s="9">
        <v>38</v>
      </c>
      <c r="D12" s="9">
        <v>819</v>
      </c>
      <c r="E12" s="14">
        <v>21.6</v>
      </c>
      <c r="F12" s="9">
        <v>0</v>
      </c>
      <c r="G12" s="9">
        <v>1</v>
      </c>
      <c r="H12" s="9">
        <v>6</v>
      </c>
      <c r="I12" s="10">
        <f t="shared" si="1"/>
        <v>15.789473684210526</v>
      </c>
      <c r="J12" s="20">
        <v>17</v>
      </c>
      <c r="K12" s="9">
        <v>10</v>
      </c>
      <c r="L12" s="9">
        <v>5</v>
      </c>
      <c r="M12" s="10">
        <f t="shared" si="0"/>
        <v>39.473684210526315</v>
      </c>
    </row>
    <row r="13" spans="1:13" ht="39">
      <c r="A13" s="8" t="s">
        <v>17</v>
      </c>
      <c r="B13" s="9">
        <v>70</v>
      </c>
      <c r="C13" s="9">
        <v>66</v>
      </c>
      <c r="D13" s="9">
        <v>1606</v>
      </c>
      <c r="E13" s="14">
        <v>24.3</v>
      </c>
      <c r="F13" s="9">
        <v>0</v>
      </c>
      <c r="G13" s="9">
        <v>3</v>
      </c>
      <c r="H13" s="9">
        <v>8</v>
      </c>
      <c r="I13" s="10">
        <f t="shared" si="1"/>
        <v>12.121212121212121</v>
      </c>
      <c r="J13" s="20">
        <v>15</v>
      </c>
      <c r="K13" s="9">
        <v>20</v>
      </c>
      <c r="L13" s="9">
        <v>23</v>
      </c>
      <c r="M13" s="14">
        <f t="shared" si="0"/>
        <v>65.15151515151516</v>
      </c>
    </row>
    <row r="14" spans="1:13" ht="39">
      <c r="A14" s="8" t="s">
        <v>12</v>
      </c>
      <c r="B14" s="9">
        <v>24</v>
      </c>
      <c r="C14" s="9">
        <v>23</v>
      </c>
      <c r="D14" s="9">
        <v>556</v>
      </c>
      <c r="E14" s="14">
        <v>24.2</v>
      </c>
      <c r="F14" s="9">
        <v>0</v>
      </c>
      <c r="G14" s="9">
        <v>0</v>
      </c>
      <c r="H14" s="9">
        <v>0</v>
      </c>
      <c r="I14" s="20">
        <f t="shared" si="1"/>
        <v>0</v>
      </c>
      <c r="J14" s="20">
        <v>9</v>
      </c>
      <c r="K14" s="9">
        <v>9</v>
      </c>
      <c r="L14" s="9">
        <v>5</v>
      </c>
      <c r="M14" s="14">
        <f t="shared" si="0"/>
        <v>60.86956521739131</v>
      </c>
    </row>
    <row r="15" spans="1:13" ht="27" customHeight="1">
      <c r="A15" s="11" t="s">
        <v>20</v>
      </c>
      <c r="B15" s="11">
        <f>SUM(B7:B14)</f>
        <v>340</v>
      </c>
      <c r="C15" s="11">
        <f>SUM(C7:C14)</f>
        <v>332</v>
      </c>
      <c r="D15" s="11">
        <f>SUM(D7:D14)</f>
        <v>6617</v>
      </c>
      <c r="E15" s="11">
        <v>19.9</v>
      </c>
      <c r="F15" s="11">
        <f>SUM(F7:F14)</f>
        <v>15</v>
      </c>
      <c r="G15" s="11">
        <f>SUM(G7:G14)</f>
        <v>5</v>
      </c>
      <c r="H15" s="11">
        <f>SUM(H7:H14)</f>
        <v>58</v>
      </c>
      <c r="I15" s="12">
        <f t="shared" si="1"/>
        <v>17.46987951807229</v>
      </c>
      <c r="J15" s="18">
        <f>SUM(J7:J14)</f>
        <v>136</v>
      </c>
      <c r="K15" s="18">
        <f>SUM(K7:K14)</f>
        <v>87</v>
      </c>
      <c r="L15" s="18">
        <f>SUM(L7:L14)</f>
        <v>51</v>
      </c>
      <c r="M15" s="12">
        <f t="shared" si="0"/>
        <v>41.566265060240966</v>
      </c>
    </row>
    <row r="16" ht="17.25">
      <c r="C16" s="12">
        <f>C15/B15*100</f>
        <v>97.6470588235294</v>
      </c>
    </row>
    <row r="20" spans="7:9" ht="12">
      <c r="G20" s="16"/>
      <c r="H20" s="17"/>
      <c r="I20" s="17"/>
    </row>
  </sheetData>
  <sheetProtection/>
  <mergeCells count="6">
    <mergeCell ref="F5:M5"/>
    <mergeCell ref="A5:A6"/>
    <mergeCell ref="B5:B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ic38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2503</dc:creator>
  <cp:keywords/>
  <dc:description/>
  <cp:lastModifiedBy>User</cp:lastModifiedBy>
  <cp:lastPrinted>2021-07-06T06:48:55Z</cp:lastPrinted>
  <dcterms:created xsi:type="dcterms:W3CDTF">2009-12-07T02:53:04Z</dcterms:created>
  <dcterms:modified xsi:type="dcterms:W3CDTF">2021-07-06T06:49:03Z</dcterms:modified>
  <cp:category/>
  <cp:version/>
  <cp:contentType/>
  <cp:contentStatus/>
</cp:coreProperties>
</file>